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hitneyi.ext\Documents\SPREP_Whitney\EMG\Inform Project\Comms\PNG waste story\"/>
    </mc:Choice>
  </mc:AlternateContent>
  <bookViews>
    <workbookView xWindow="0" yWindow="0" windowWidth="18375" windowHeight="5640"/>
  </bookViews>
  <sheets>
    <sheet name="PICs+(Aus&amp;NZ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M23" i="1"/>
  <c r="M27" i="1" s="1"/>
  <c r="M24" i="1" l="1"/>
  <c r="M25" i="1" s="1"/>
</calcChain>
</file>

<file path=xl/sharedStrings.xml><?xml version="1.0" encoding="utf-8"?>
<sst xmlns="http://schemas.openxmlformats.org/spreadsheetml/2006/main" count="72" uniqueCount="54">
  <si>
    <t>Country</t>
  </si>
  <si>
    <r>
      <t>Economic status</t>
    </r>
    <r>
      <rPr>
        <b/>
        <vertAlign val="superscript"/>
        <sz val="12"/>
        <color rgb="FF000000"/>
        <rFont val="Calibri"/>
        <family val="2"/>
      </rPr>
      <t>1</t>
    </r>
  </si>
  <si>
    <r>
      <t>Coastal population</t>
    </r>
    <r>
      <rPr>
        <b/>
        <vertAlign val="superscript"/>
        <sz val="12"/>
        <color rgb="FF000000"/>
        <rFont val="Calibri"/>
        <family val="2"/>
      </rPr>
      <t>2</t>
    </r>
  </si>
  <si>
    <r>
      <t>Waste generation rate [kg/person/day]</t>
    </r>
    <r>
      <rPr>
        <b/>
        <vertAlign val="superscript"/>
        <sz val="12"/>
        <color rgb="FF000000"/>
        <rFont val="Calibri"/>
        <family val="2"/>
      </rPr>
      <t>3</t>
    </r>
  </si>
  <si>
    <r>
      <t>% Plastic in waste stream</t>
    </r>
    <r>
      <rPr>
        <b/>
        <vertAlign val="superscript"/>
        <sz val="12"/>
        <color rgb="FF000000"/>
        <rFont val="Calibri"/>
        <family val="2"/>
      </rPr>
      <t>4</t>
    </r>
  </si>
  <si>
    <r>
      <t>% Inadequately managed waste</t>
    </r>
    <r>
      <rPr>
        <b/>
        <vertAlign val="superscript"/>
        <sz val="12"/>
        <color rgb="FF000000"/>
        <rFont val="Calibri"/>
        <family val="2"/>
      </rPr>
      <t>5</t>
    </r>
  </si>
  <si>
    <r>
      <t>% Littered waste</t>
    </r>
    <r>
      <rPr>
        <b/>
        <vertAlign val="superscript"/>
        <sz val="12"/>
        <color rgb="FF000000"/>
        <rFont val="Calibri"/>
        <family val="2"/>
      </rPr>
      <t>6</t>
    </r>
  </si>
  <si>
    <r>
      <t>Plastic waste generation [kg/day]</t>
    </r>
    <r>
      <rPr>
        <b/>
        <vertAlign val="superscript"/>
        <sz val="12"/>
        <color rgb="FF000000"/>
        <rFont val="Calibri"/>
        <family val="2"/>
      </rPr>
      <t>7</t>
    </r>
  </si>
  <si>
    <r>
      <t>Inadequately managed plastic waste [kg/day]</t>
    </r>
    <r>
      <rPr>
        <b/>
        <vertAlign val="superscript"/>
        <sz val="12"/>
        <color rgb="FF000000"/>
        <rFont val="Calibri"/>
        <family val="2"/>
      </rPr>
      <t>7</t>
    </r>
  </si>
  <si>
    <r>
      <t>Plastic waste littered
 [kg/day]</t>
    </r>
    <r>
      <rPr>
        <b/>
        <vertAlign val="superscript"/>
        <sz val="12"/>
        <color rgb="FF000000"/>
        <rFont val="Calibri"/>
        <family val="2"/>
      </rPr>
      <t>7</t>
    </r>
  </si>
  <si>
    <r>
      <t>Mismanaged plastic waste [kg/person/day]</t>
    </r>
    <r>
      <rPr>
        <b/>
        <vertAlign val="superscript"/>
        <sz val="12"/>
        <color rgb="FF000000"/>
        <rFont val="Calibri"/>
        <family val="2"/>
      </rPr>
      <t>7</t>
    </r>
  </si>
  <si>
    <r>
      <t>Mismanaged plastic waste in 2010
 [tonnes]</t>
    </r>
    <r>
      <rPr>
        <b/>
        <vertAlign val="superscript"/>
        <sz val="12"/>
        <color rgb="FF000000"/>
        <rFont val="Calibri"/>
        <family val="2"/>
      </rPr>
      <t>7</t>
    </r>
  </si>
  <si>
    <r>
      <t>Mismanaged plastic waste in 2025
 [tonnes]</t>
    </r>
    <r>
      <rPr>
        <b/>
        <vertAlign val="superscript"/>
        <sz val="12"/>
        <color rgb="FF000000"/>
        <rFont val="Calibri"/>
        <family val="2"/>
      </rPr>
      <t>7</t>
    </r>
  </si>
  <si>
    <t>Australia</t>
  </si>
  <si>
    <t>HIC</t>
  </si>
  <si>
    <t>Cook Islands</t>
  </si>
  <si>
    <t>UMI</t>
  </si>
  <si>
    <t>Fiji</t>
  </si>
  <si>
    <t>French Polynesia</t>
  </si>
  <si>
    <t>Guam</t>
  </si>
  <si>
    <t>Kiribati</t>
  </si>
  <si>
    <t>LMI</t>
  </si>
  <si>
    <t>Marshall Islands</t>
  </si>
  <si>
    <t>Micronesia</t>
  </si>
  <si>
    <t>Nauru</t>
  </si>
  <si>
    <t>New Caledonia</t>
  </si>
  <si>
    <t>New Zealand</t>
  </si>
  <si>
    <t>Niue</t>
  </si>
  <si>
    <t>Northern Mariana Islands</t>
  </si>
  <si>
    <t>Palau</t>
  </si>
  <si>
    <t>Papua New Guinea</t>
  </si>
  <si>
    <t>Samoa</t>
  </si>
  <si>
    <r>
      <t>Solomon Islands</t>
    </r>
    <r>
      <rPr>
        <vertAlign val="superscript"/>
        <sz val="12"/>
        <color theme="1"/>
        <rFont val="Calibri"/>
        <family val="2"/>
      </rPr>
      <t>8</t>
    </r>
  </si>
  <si>
    <t>Tokelau</t>
  </si>
  <si>
    <t>Tonga</t>
  </si>
  <si>
    <t>Tuvalu</t>
  </si>
  <si>
    <t>Vanuatu</t>
  </si>
  <si>
    <t>Wallis and Futuna</t>
  </si>
  <si>
    <t>min/yr</t>
  </si>
  <si>
    <t>days/yr</t>
  </si>
  <si>
    <t>Notes:</t>
  </si>
  <si>
    <t>hrs/day</t>
  </si>
  <si>
    <t>1 - Based upon 2010 Gross National Income</t>
  </si>
  <si>
    <t>mins/hr</t>
  </si>
  <si>
    <r>
      <t>2 - Based upon a 50 km coastal buffer created in GIS with global population densities</t>
    </r>
    <r>
      <rPr>
        <vertAlign val="superscript"/>
        <sz val="12"/>
        <color theme="1"/>
        <rFont val="Calibri"/>
        <family val="2"/>
      </rPr>
      <t>24</t>
    </r>
  </si>
  <si>
    <t>sec/min</t>
  </si>
  <si>
    <r>
      <t>3 - Bold data were taken directly from World Bank estimates</t>
    </r>
    <r>
      <rPr>
        <vertAlign val="superscript"/>
        <sz val="12"/>
        <color theme="1"/>
        <rFont val="Calibri"/>
        <family val="2"/>
      </rPr>
      <t>6,21</t>
    </r>
  </si>
  <si>
    <r>
      <t>4 - Bold data were taken directly from World Bank estimates</t>
    </r>
    <r>
      <rPr>
        <vertAlign val="superscript"/>
        <sz val="12"/>
        <color theme="1"/>
        <rFont val="Calibri"/>
        <family val="2"/>
      </rPr>
      <t>6,21</t>
    </r>
    <r>
      <rPr>
        <sz val="12"/>
        <color theme="1"/>
        <rFont val="Calibri"/>
        <family val="2"/>
      </rPr>
      <t xml:space="preserve"> </t>
    </r>
  </si>
  <si>
    <t>5 - Using a model developed for this study (see Supplemental Information)</t>
  </si>
  <si>
    <r>
      <t>6 - From U.S. national litter study</t>
    </r>
    <r>
      <rPr>
        <vertAlign val="superscript"/>
        <sz val="12"/>
        <color theme="1"/>
        <rFont val="Calibri"/>
        <family val="2"/>
      </rPr>
      <t>22</t>
    </r>
  </si>
  <si>
    <t>7 - Calculated values</t>
  </si>
  <si>
    <r>
      <t>8 - Economic status changed from 2005 to 2010</t>
    </r>
    <r>
      <rPr>
        <vertAlign val="superscript"/>
        <sz val="12"/>
        <color theme="1"/>
        <rFont val="Calibri"/>
        <family val="2"/>
      </rPr>
      <t>6</t>
    </r>
    <r>
      <rPr>
        <sz val="12"/>
        <color theme="1"/>
        <rFont val="Calibri"/>
        <family val="2"/>
      </rPr>
      <t xml:space="preserve">; waste generation rate and %plastic were assigned using average values for the 2010 economic category </t>
    </r>
  </si>
  <si>
    <t xml:space="preserve">From Jambeck 2015 kindly provided by author </t>
  </si>
  <si>
    <t>Waste generation [kg/day]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</si>
</sst>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_(* #,##0_);_(* \(#,##0\);_(* &quot;-&quot;??_);_(@_)"/>
    <numFmt numFmtId="167" formatCode="0.0000%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color rgb="FF00B05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vertAlign val="superscript"/>
      <sz val="12"/>
      <color theme="1"/>
      <name val="Calibri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1" fontId="6" fillId="0" borderId="0" xfId="0" applyNumberFormat="1" applyFont="1" applyFill="1"/>
    <xf numFmtId="1" fontId="5" fillId="0" borderId="0" xfId="1" applyNumberFormat="1" applyFont="1" applyFill="1"/>
    <xf numFmtId="3" fontId="7" fillId="0" borderId="0" xfId="0" applyNumberFormat="1" applyFont="1" applyFill="1"/>
    <xf numFmtId="165" fontId="7" fillId="0" borderId="0" xfId="0" applyNumberFormat="1" applyFont="1" applyFill="1"/>
    <xf numFmtId="166" fontId="0" fillId="0" borderId="0" xfId="0" applyNumberFormat="1" applyFill="1"/>
    <xf numFmtId="0" fontId="0" fillId="0" borderId="0" xfId="0" applyFont="1"/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5" fillId="0" borderId="0" xfId="0" applyFont="1" applyFill="1"/>
    <xf numFmtId="1" fontId="5" fillId="0" borderId="0" xfId="0" applyNumberFormat="1" applyFont="1" applyFill="1"/>
    <xf numFmtId="0" fontId="9" fillId="0" borderId="0" xfId="0" applyFont="1"/>
    <xf numFmtId="0" fontId="5" fillId="0" borderId="0" xfId="0" applyFont="1" applyFill="1" applyAlignment="1">
      <alignment horizontal="left"/>
    </xf>
    <xf numFmtId="167" fontId="0" fillId="0" borderId="0" xfId="1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honyt/Documents/My%20Documents%20Anthony%201/Marine%20Litter/Kelsey%20Richardson/JambeckSDat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mbeck et al. (2014)"/>
      <sheetName val="SPREP Countries"/>
      <sheetName val="PICs+(Aus&amp;NZ)"/>
      <sheetName val="SPREPSorted"/>
      <sheetName val="SPREP+Pop."/>
      <sheetName val="PICs"/>
      <sheetName val="PICsSorted"/>
    </sheetNames>
    <sheetDataSet>
      <sheetData sheetId="0">
        <row r="194">
          <cell r="M194">
            <v>31865273.546603851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F43" sqref="F43"/>
    </sheetView>
  </sheetViews>
  <sheetFormatPr defaultRowHeight="15.75" x14ac:dyDescent="0.25"/>
  <cols>
    <col min="3" max="3" width="10.875" bestFit="1" customWidth="1"/>
    <col min="8" max="8" width="10.875" bestFit="1" customWidth="1"/>
    <col min="9" max="9" width="9.875" bestFit="1" customWidth="1"/>
  </cols>
  <sheetData>
    <row r="1" spans="1:16" ht="113.25" thickBot="1" x14ac:dyDescent="0.3">
      <c r="A1" s="1" t="s">
        <v>0</v>
      </c>
      <c r="B1" s="1" t="s">
        <v>1</v>
      </c>
      <c r="C1" s="23" t="s">
        <v>2</v>
      </c>
      <c r="D1" s="24" t="s">
        <v>3</v>
      </c>
      <c r="E1" s="25" t="s">
        <v>4</v>
      </c>
      <c r="F1" s="26" t="s">
        <v>5</v>
      </c>
      <c r="G1" s="3" t="s">
        <v>6</v>
      </c>
      <c r="H1" s="2" t="s">
        <v>53</v>
      </c>
      <c r="I1" s="2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6" x14ac:dyDescent="0.25">
      <c r="A2" s="4" t="s">
        <v>13</v>
      </c>
      <c r="B2" s="5" t="s">
        <v>14</v>
      </c>
      <c r="C2" s="6">
        <v>17235954</v>
      </c>
      <c r="D2" s="7">
        <v>2.23</v>
      </c>
      <c r="E2" s="8">
        <v>4.950000000000002</v>
      </c>
      <c r="F2" s="9">
        <v>1.3100000000000001E-10</v>
      </c>
      <c r="G2" s="9">
        <v>2</v>
      </c>
      <c r="H2" s="10">
        <v>38436177.420000002</v>
      </c>
      <c r="I2" s="10">
        <v>1902590.7822900007</v>
      </c>
      <c r="J2" s="10">
        <v>2.4923939247999011E-6</v>
      </c>
      <c r="K2" s="10">
        <v>38051.815645800016</v>
      </c>
      <c r="L2" s="11">
        <v>2.2077000001446052E-3</v>
      </c>
      <c r="M2" s="10">
        <v>13888.912711626728</v>
      </c>
      <c r="N2" s="12">
        <v>24653.097687574467</v>
      </c>
      <c r="O2" s="13"/>
      <c r="P2" s="13"/>
    </row>
    <row r="3" spans="1:16" x14ac:dyDescent="0.25">
      <c r="A3" t="s">
        <v>15</v>
      </c>
      <c r="B3" t="s">
        <v>16</v>
      </c>
      <c r="C3" s="14">
        <v>20934</v>
      </c>
      <c r="D3">
        <v>1.2</v>
      </c>
      <c r="E3" s="15">
        <v>11.949999999999998</v>
      </c>
      <c r="F3" s="15">
        <v>35.952017900000001</v>
      </c>
      <c r="G3" s="15">
        <v>2</v>
      </c>
      <c r="H3" s="14">
        <v>25120.799999999999</v>
      </c>
      <c r="I3" s="14">
        <v>3001.9355999999993</v>
      </c>
      <c r="J3" s="14">
        <v>1079.2564242584722</v>
      </c>
      <c r="K3" s="14">
        <v>60.03871199999999</v>
      </c>
      <c r="L3" s="16">
        <v>5.442319366859999E-2</v>
      </c>
      <c r="M3" s="14">
        <v>415.84272473434237</v>
      </c>
      <c r="N3" s="17">
        <v>783.81965435953009</v>
      </c>
    </row>
    <row r="4" spans="1:16" x14ac:dyDescent="0.25">
      <c r="A4" s="18" t="s">
        <v>17</v>
      </c>
      <c r="B4" s="5" t="s">
        <v>16</v>
      </c>
      <c r="C4" s="6">
        <v>896145</v>
      </c>
      <c r="D4" s="7">
        <v>2.1</v>
      </c>
      <c r="E4" s="8">
        <v>8.9499999999999975</v>
      </c>
      <c r="F4" s="9">
        <v>78.122602700000002</v>
      </c>
      <c r="G4" s="9">
        <v>2</v>
      </c>
      <c r="H4" s="10">
        <v>1881904.5</v>
      </c>
      <c r="I4" s="10">
        <v>168430.45274999994</v>
      </c>
      <c r="J4" s="10">
        <v>131582.25342769368</v>
      </c>
      <c r="K4" s="10">
        <v>3368.609054999999</v>
      </c>
      <c r="L4" s="11">
        <v>0.15059043177464995</v>
      </c>
      <c r="M4" s="10">
        <v>49257.064806183196</v>
      </c>
      <c r="N4" s="12">
        <v>70995.342866580584</v>
      </c>
    </row>
    <row r="5" spans="1:16" x14ac:dyDescent="0.25">
      <c r="A5" s="18" t="s">
        <v>18</v>
      </c>
      <c r="B5" s="5" t="s">
        <v>14</v>
      </c>
      <c r="C5" s="6">
        <v>270618</v>
      </c>
      <c r="D5" s="18">
        <v>2.1</v>
      </c>
      <c r="E5" s="19">
        <v>11.949999999999998</v>
      </c>
      <c r="F5" s="9">
        <v>3.1874998000000003</v>
      </c>
      <c r="G5" s="9">
        <v>2</v>
      </c>
      <c r="H5" s="10">
        <v>568297.80000000005</v>
      </c>
      <c r="I5" s="10">
        <v>67911.58709999999</v>
      </c>
      <c r="J5" s="10">
        <v>2164.6817029893255</v>
      </c>
      <c r="K5" s="10">
        <v>1358.2317419999997</v>
      </c>
      <c r="L5" s="11">
        <v>1.3018030748099998E-2</v>
      </c>
      <c r="M5" s="10">
        <v>1285.8634074211036</v>
      </c>
      <c r="N5" s="12">
        <v>1824.3131181356707</v>
      </c>
    </row>
    <row r="6" spans="1:16" x14ac:dyDescent="0.25">
      <c r="A6" s="18" t="s">
        <v>19</v>
      </c>
      <c r="B6" s="5" t="s">
        <v>14</v>
      </c>
      <c r="C6" s="6">
        <v>190809</v>
      </c>
      <c r="D6" s="18">
        <v>2.1</v>
      </c>
      <c r="E6" s="19">
        <v>11.949999999999998</v>
      </c>
      <c r="F6" s="9">
        <v>0.24715050000000002</v>
      </c>
      <c r="G6" s="9">
        <v>2</v>
      </c>
      <c r="H6" s="10">
        <v>400698.9</v>
      </c>
      <c r="I6" s="10">
        <v>47883.518549999993</v>
      </c>
      <c r="J6" s="10">
        <v>118.34435551391775</v>
      </c>
      <c r="K6" s="10">
        <v>957.67037099999993</v>
      </c>
      <c r="L6" s="11">
        <v>5.6392241797499996E-3</v>
      </c>
      <c r="M6" s="10">
        <v>392.74537517757994</v>
      </c>
      <c r="N6" s="12">
        <v>573.90812909334977</v>
      </c>
    </row>
    <row r="7" spans="1:16" x14ac:dyDescent="0.25">
      <c r="A7" s="18" t="s">
        <v>20</v>
      </c>
      <c r="B7" s="5" t="s">
        <v>21</v>
      </c>
      <c r="C7" s="6">
        <v>94487</v>
      </c>
      <c r="D7" s="18">
        <v>0.79</v>
      </c>
      <c r="E7" s="19">
        <v>12.949999999999998</v>
      </c>
      <c r="F7" s="9">
        <v>84.291054899999992</v>
      </c>
      <c r="G7" s="9">
        <v>2</v>
      </c>
      <c r="H7" s="10">
        <v>74644.73000000001</v>
      </c>
      <c r="I7" s="10">
        <v>9666.4925349999994</v>
      </c>
      <c r="J7" s="10">
        <v>8147.988529581251</v>
      </c>
      <c r="K7" s="10">
        <v>193.32985069999998</v>
      </c>
      <c r="L7" s="11">
        <v>8.8280063715444987E-2</v>
      </c>
      <c r="M7" s="10">
        <v>3044.5812088026569</v>
      </c>
      <c r="N7" s="12">
        <v>6977.2717292508314</v>
      </c>
    </row>
    <row r="8" spans="1:16" x14ac:dyDescent="0.25">
      <c r="A8" s="18" t="s">
        <v>22</v>
      </c>
      <c r="B8" s="5" t="s">
        <v>16</v>
      </c>
      <c r="C8" s="6">
        <v>58086</v>
      </c>
      <c r="D8" s="18">
        <v>1.2</v>
      </c>
      <c r="E8" s="8">
        <v>15.949999999999998</v>
      </c>
      <c r="F8" s="9">
        <v>76.541120599999999</v>
      </c>
      <c r="G8" s="9">
        <v>2</v>
      </c>
      <c r="H8" s="10">
        <v>69703.199999999997</v>
      </c>
      <c r="I8" s="10">
        <v>11117.660399999997</v>
      </c>
      <c r="J8" s="10">
        <v>8509.5818546624396</v>
      </c>
      <c r="K8" s="10">
        <v>222.35320799999994</v>
      </c>
      <c r="L8" s="11">
        <v>0.15032770482839997</v>
      </c>
      <c r="M8" s="10">
        <v>3187.1562978717907</v>
      </c>
      <c r="N8" s="12">
        <v>5717.3365149980036</v>
      </c>
    </row>
    <row r="9" spans="1:16" x14ac:dyDescent="0.25">
      <c r="A9" s="18" t="s">
        <v>23</v>
      </c>
      <c r="B9" s="5" t="s">
        <v>21</v>
      </c>
      <c r="C9" s="6">
        <v>154895</v>
      </c>
      <c r="D9" s="18">
        <v>0.79</v>
      </c>
      <c r="E9" s="19">
        <v>12.949999999999998</v>
      </c>
      <c r="F9" s="9">
        <v>80.8898832</v>
      </c>
      <c r="G9" s="9">
        <v>2</v>
      </c>
      <c r="H9" s="10">
        <v>122367.05</v>
      </c>
      <c r="I9" s="10">
        <v>15846.532974999998</v>
      </c>
      <c r="J9" s="10">
        <v>12818.242014726984</v>
      </c>
      <c r="K9" s="10">
        <v>316.93065949999999</v>
      </c>
      <c r="L9" s="11">
        <v>8.4800495007759991E-2</v>
      </c>
      <c r="M9" s="10">
        <v>4794.3380260928488</v>
      </c>
      <c r="N9" s="12">
        <v>10698.808248508632</v>
      </c>
    </row>
    <row r="10" spans="1:16" x14ac:dyDescent="0.25">
      <c r="A10" s="18" t="s">
        <v>24</v>
      </c>
      <c r="B10" s="5" t="s">
        <v>16</v>
      </c>
      <c r="C10" s="6">
        <v>15289</v>
      </c>
      <c r="D10" s="18">
        <v>1.2</v>
      </c>
      <c r="E10" s="19">
        <v>11.949999999999998</v>
      </c>
      <c r="F10" s="9">
        <v>67.172774199999992</v>
      </c>
      <c r="G10" s="9">
        <v>2</v>
      </c>
      <c r="H10" s="10">
        <v>18346.8</v>
      </c>
      <c r="I10" s="10">
        <v>2192.4425999999994</v>
      </c>
      <c r="J10" s="10">
        <v>1472.7245171626087</v>
      </c>
      <c r="K10" s="10">
        <v>43.848851999999987</v>
      </c>
      <c r="L10" s="11">
        <v>9.9193758202799964E-2</v>
      </c>
      <c r="M10" s="10">
        <v>553.54927974435225</v>
      </c>
      <c r="N10" s="12">
        <v>1043.3819790820378</v>
      </c>
    </row>
    <row r="11" spans="1:16" x14ac:dyDescent="0.25">
      <c r="A11" s="18" t="s">
        <v>25</v>
      </c>
      <c r="B11" s="5" t="s">
        <v>14</v>
      </c>
      <c r="C11" s="6">
        <v>257904</v>
      </c>
      <c r="D11" s="18">
        <v>2.1</v>
      </c>
      <c r="E11" s="19">
        <v>11.949999999999998</v>
      </c>
      <c r="F11" s="9">
        <v>1.14E-8</v>
      </c>
      <c r="G11" s="9">
        <v>2</v>
      </c>
      <c r="H11" s="10">
        <v>541598.4</v>
      </c>
      <c r="I11" s="10">
        <v>64721.008799999996</v>
      </c>
      <c r="J11" s="10">
        <v>7.3781950031999994E-6</v>
      </c>
      <c r="K11" s="10">
        <v>1294.4201759999999</v>
      </c>
      <c r="L11" s="11">
        <v>5.0190000286082998E-3</v>
      </c>
      <c r="M11" s="10">
        <v>472.46336693304113</v>
      </c>
      <c r="N11" s="12">
        <v>702.2558454225225</v>
      </c>
    </row>
    <row r="12" spans="1:16" x14ac:dyDescent="0.25">
      <c r="A12" s="4" t="s">
        <v>26</v>
      </c>
      <c r="B12" s="5" t="s">
        <v>14</v>
      </c>
      <c r="C12" s="6">
        <v>3862054</v>
      </c>
      <c r="D12" s="7">
        <v>3.68</v>
      </c>
      <c r="E12" s="8">
        <v>8.9499999999999975</v>
      </c>
      <c r="F12" s="9">
        <v>2.84E-8</v>
      </c>
      <c r="G12" s="9">
        <v>2</v>
      </c>
      <c r="H12" s="10">
        <v>14212358.720000001</v>
      </c>
      <c r="I12" s="10">
        <v>1272006.1054399996</v>
      </c>
      <c r="J12" s="10">
        <v>3.6124973394495989E-4</v>
      </c>
      <c r="K12" s="10">
        <v>25440.122108799991</v>
      </c>
      <c r="L12" s="11">
        <v>6.5872000935382376E-3</v>
      </c>
      <c r="M12" s="10">
        <v>9285.6447015681515</v>
      </c>
      <c r="N12" s="12">
        <v>11517.400071632852</v>
      </c>
    </row>
    <row r="13" spans="1:16" x14ac:dyDescent="0.25">
      <c r="A13" s="18" t="s">
        <v>27</v>
      </c>
      <c r="B13" s="5" t="s">
        <v>14</v>
      </c>
      <c r="C13" s="6">
        <v>1799</v>
      </c>
      <c r="D13" s="18">
        <v>2.1</v>
      </c>
      <c r="E13" s="19">
        <v>11.949999999999998</v>
      </c>
      <c r="F13" s="9">
        <v>0.24715050000000002</v>
      </c>
      <c r="G13" s="9">
        <v>2</v>
      </c>
      <c r="H13" s="10">
        <v>3777.9</v>
      </c>
      <c r="I13" s="10">
        <v>451.45904999999993</v>
      </c>
      <c r="J13" s="10">
        <v>1.1157832993702499</v>
      </c>
      <c r="K13" s="10">
        <v>9.0291809999999995</v>
      </c>
      <c r="L13" s="11">
        <v>5.6392241797499996E-3</v>
      </c>
      <c r="M13" s="10">
        <v>3.7029119692701409</v>
      </c>
      <c r="N13" s="12">
        <v>5.2346987344757698</v>
      </c>
    </row>
    <row r="14" spans="1:16" x14ac:dyDescent="0.25">
      <c r="A14" s="18" t="s">
        <v>28</v>
      </c>
      <c r="B14" s="5" t="s">
        <v>14</v>
      </c>
      <c r="C14" s="6">
        <v>106256</v>
      </c>
      <c r="D14" s="18">
        <v>2.1</v>
      </c>
      <c r="E14" s="19">
        <v>11.949999999999998</v>
      </c>
      <c r="F14" s="9">
        <v>0.24715050000000002</v>
      </c>
      <c r="G14" s="9">
        <v>2</v>
      </c>
      <c r="H14" s="10">
        <v>223137.6</v>
      </c>
      <c r="I14" s="10">
        <v>26664.943199999998</v>
      </c>
      <c r="J14" s="10">
        <v>65.902540443516003</v>
      </c>
      <c r="K14" s="10">
        <v>533.29886399999998</v>
      </c>
      <c r="L14" s="11">
        <v>5.6392241797500004E-3</v>
      </c>
      <c r="M14" s="10">
        <v>218.70851262188336</v>
      </c>
      <c r="N14" s="12">
        <v>309.18185032265552</v>
      </c>
    </row>
    <row r="15" spans="1:16" x14ac:dyDescent="0.25">
      <c r="A15" s="18" t="s">
        <v>29</v>
      </c>
      <c r="B15" s="5" t="s">
        <v>16</v>
      </c>
      <c r="C15" s="6">
        <v>23446</v>
      </c>
      <c r="D15" s="18">
        <v>1.2</v>
      </c>
      <c r="E15" s="19">
        <v>11.949999999999998</v>
      </c>
      <c r="F15" s="9">
        <v>56.373422500000004</v>
      </c>
      <c r="G15" s="9">
        <v>2</v>
      </c>
      <c r="H15" s="10">
        <v>28135.200000000001</v>
      </c>
      <c r="I15" s="10">
        <v>3362.1563999999994</v>
      </c>
      <c r="J15" s="10">
        <v>1895.3626324827899</v>
      </c>
      <c r="K15" s="10">
        <v>67.243127999999984</v>
      </c>
      <c r="L15" s="11">
        <v>8.3707487864999999E-2</v>
      </c>
      <c r="M15" s="10">
        <v>716.3511025762183</v>
      </c>
      <c r="N15" s="12">
        <v>1350.2462354729496</v>
      </c>
    </row>
    <row r="16" spans="1:16" x14ac:dyDescent="0.25">
      <c r="A16" s="18" t="s">
        <v>30</v>
      </c>
      <c r="B16" s="5" t="s">
        <v>21</v>
      </c>
      <c r="C16" s="6">
        <v>2747514</v>
      </c>
      <c r="D16" s="18">
        <v>0.79</v>
      </c>
      <c r="E16" s="19">
        <v>12.949999999999998</v>
      </c>
      <c r="F16" s="9">
        <v>85.562342400000006</v>
      </c>
      <c r="G16" s="9">
        <v>2</v>
      </c>
      <c r="H16" s="10">
        <v>2170536.06</v>
      </c>
      <c r="I16" s="10">
        <v>281084.41976999998</v>
      </c>
      <c r="J16" s="10">
        <v>240502.41367666068</v>
      </c>
      <c r="K16" s="10">
        <v>5621.6883953999995</v>
      </c>
      <c r="L16" s="11">
        <v>8.9580654392320005E-2</v>
      </c>
      <c r="M16" s="10">
        <v>89835.297256302147</v>
      </c>
      <c r="N16" s="12">
        <v>242328.21588869343</v>
      </c>
    </row>
    <row r="17" spans="1:16" x14ac:dyDescent="0.25">
      <c r="A17" s="18" t="s">
        <v>31</v>
      </c>
      <c r="B17" s="5" t="s">
        <v>21</v>
      </c>
      <c r="C17" s="6">
        <v>168025</v>
      </c>
      <c r="D17" s="18">
        <v>0.79</v>
      </c>
      <c r="E17" s="19">
        <v>12.949999999999998</v>
      </c>
      <c r="F17" s="9">
        <v>79.629454600000003</v>
      </c>
      <c r="G17" s="9">
        <v>2</v>
      </c>
      <c r="H17" s="10">
        <v>132739.75</v>
      </c>
      <c r="I17" s="10">
        <v>17189.797624999996</v>
      </c>
      <c r="J17" s="10">
        <v>13688.14209563125</v>
      </c>
      <c r="K17" s="10">
        <v>343.79595249999994</v>
      </c>
      <c r="L17" s="11">
        <v>8.3511013528529993E-2</v>
      </c>
      <c r="M17" s="10">
        <v>5121.6573875679069</v>
      </c>
      <c r="N17" s="12">
        <v>10988.919907234178</v>
      </c>
    </row>
    <row r="18" spans="1:16" ht="18" x14ac:dyDescent="0.25">
      <c r="A18" s="18" t="s">
        <v>32</v>
      </c>
      <c r="B18" s="5" t="s">
        <v>21</v>
      </c>
      <c r="C18" s="6">
        <v>618678</v>
      </c>
      <c r="D18" s="18">
        <v>0.79</v>
      </c>
      <c r="E18" s="19">
        <v>12.95</v>
      </c>
      <c r="F18" s="9">
        <v>86.27750309999999</v>
      </c>
      <c r="G18" s="9">
        <v>2</v>
      </c>
      <c r="H18" s="10">
        <v>488755.62</v>
      </c>
      <c r="I18" s="10">
        <v>63293.852790000004</v>
      </c>
      <c r="J18" s="10">
        <v>54608.355803001687</v>
      </c>
      <c r="K18" s="10">
        <v>1265.8770558000001</v>
      </c>
      <c r="L18" s="11">
        <v>9.0312299546455005E-2</v>
      </c>
      <c r="M18" s="10">
        <v>20394.094993462619</v>
      </c>
      <c r="N18" s="12">
        <v>176588.56944418544</v>
      </c>
    </row>
    <row r="19" spans="1:16" x14ac:dyDescent="0.25">
      <c r="A19" s="18" t="s">
        <v>33</v>
      </c>
      <c r="B19" s="5" t="s">
        <v>21</v>
      </c>
      <c r="C19" s="6">
        <v>1379</v>
      </c>
      <c r="D19" s="18">
        <v>0.79</v>
      </c>
      <c r="E19" s="19">
        <v>12.949999999999998</v>
      </c>
      <c r="F19" s="9">
        <v>82.356280400000003</v>
      </c>
      <c r="G19" s="9">
        <v>2</v>
      </c>
      <c r="H19" s="10">
        <v>1089.4100000000001</v>
      </c>
      <c r="I19" s="10">
        <v>141.07859499999998</v>
      </c>
      <c r="J19" s="10">
        <v>116.18708328258037</v>
      </c>
      <c r="K19" s="10">
        <v>2.8215718999999995</v>
      </c>
      <c r="L19" s="11">
        <v>8.6300692663219991E-2</v>
      </c>
      <c r="M19" s="10">
        <v>43.43815914164184</v>
      </c>
      <c r="N19" s="12">
        <v>99.547300257058495</v>
      </c>
    </row>
    <row r="20" spans="1:16" x14ac:dyDescent="0.25">
      <c r="A20" s="18" t="s">
        <v>34</v>
      </c>
      <c r="B20" s="5" t="s">
        <v>21</v>
      </c>
      <c r="C20" s="6">
        <v>102872</v>
      </c>
      <c r="D20" s="7">
        <v>3.71</v>
      </c>
      <c r="E20" s="8">
        <v>5.950000000000002</v>
      </c>
      <c r="F20" s="9">
        <v>77.916761100000002</v>
      </c>
      <c r="G20" s="9">
        <v>2</v>
      </c>
      <c r="H20" s="10">
        <v>381655.12</v>
      </c>
      <c r="I20" s="10">
        <v>22708.479640000005</v>
      </c>
      <c r="J20" s="10">
        <v>17693.711830540942</v>
      </c>
      <c r="K20" s="10">
        <v>454.16959280000009</v>
      </c>
      <c r="L20" s="11">
        <v>0.17641225429019503</v>
      </c>
      <c r="M20" s="10">
        <v>6623.9767195194436</v>
      </c>
      <c r="N20" s="12">
        <v>10271.874053823489</v>
      </c>
    </row>
    <row r="21" spans="1:16" x14ac:dyDescent="0.25">
      <c r="A21" s="18" t="s">
        <v>35</v>
      </c>
      <c r="B21" s="5" t="s">
        <v>16</v>
      </c>
      <c r="C21" s="6">
        <v>11563</v>
      </c>
      <c r="D21" s="18">
        <v>1.2</v>
      </c>
      <c r="E21" s="19">
        <v>11.949999999999998</v>
      </c>
      <c r="F21" s="9">
        <v>73.486044300000003</v>
      </c>
      <c r="G21" s="9">
        <v>2</v>
      </c>
      <c r="H21" s="10">
        <v>13875.6</v>
      </c>
      <c r="I21" s="10">
        <v>1658.1341999999997</v>
      </c>
      <c r="J21" s="10">
        <v>1218.4972327654505</v>
      </c>
      <c r="K21" s="10">
        <v>33.162683999999999</v>
      </c>
      <c r="L21" s="11">
        <v>0.10824698752619998</v>
      </c>
      <c r="M21" s="10">
        <v>456.85586961938935</v>
      </c>
      <c r="N21" s="12">
        <v>861.12510455955896</v>
      </c>
    </row>
    <row r="22" spans="1:16" x14ac:dyDescent="0.25">
      <c r="A22" s="18" t="s">
        <v>36</v>
      </c>
      <c r="B22" s="5" t="s">
        <v>21</v>
      </c>
      <c r="C22" s="6">
        <v>251851</v>
      </c>
      <c r="D22" s="7">
        <v>3.28</v>
      </c>
      <c r="E22" s="8">
        <v>8.9499999999999975</v>
      </c>
      <c r="F22" s="9">
        <v>81.295437399999997</v>
      </c>
      <c r="G22" s="9">
        <v>2</v>
      </c>
      <c r="H22" s="10">
        <v>826071.27999999991</v>
      </c>
      <c r="I22" s="10">
        <v>73933.379559999972</v>
      </c>
      <c r="J22" s="10">
        <v>60104.464297904175</v>
      </c>
      <c r="K22" s="10">
        <v>1478.6675911999994</v>
      </c>
      <c r="L22" s="11">
        <v>0.24452208603143991</v>
      </c>
      <c r="M22" s="10">
        <v>22477.843139523022</v>
      </c>
      <c r="N22" s="12">
        <v>38006.444385908515</v>
      </c>
    </row>
    <row r="23" spans="1:16" x14ac:dyDescent="0.25">
      <c r="A23" s="20" t="s">
        <v>37</v>
      </c>
      <c r="M23" s="14">
        <f>SUM(M2:M22)-M2-M12</f>
        <v>209295.53054526442</v>
      </c>
    </row>
    <row r="24" spans="1:16" x14ac:dyDescent="0.25">
      <c r="M24" s="18">
        <f>M23/(365*24*60)</f>
        <v>0.39820306420331891</v>
      </c>
      <c r="N24" t="s">
        <v>38</v>
      </c>
      <c r="O24">
        <v>365</v>
      </c>
      <c r="P24" t="s">
        <v>39</v>
      </c>
    </row>
    <row r="25" spans="1:16" x14ac:dyDescent="0.25">
      <c r="C25" s="21" t="s">
        <v>40</v>
      </c>
      <c r="M25" s="18">
        <f>M24*10</f>
        <v>3.9820306420331892</v>
      </c>
      <c r="O25">
        <f>24</f>
        <v>24</v>
      </c>
      <c r="P25" t="s">
        <v>41</v>
      </c>
    </row>
    <row r="26" spans="1:16" x14ac:dyDescent="0.25">
      <c r="C26" s="21" t="s">
        <v>42</v>
      </c>
      <c r="O26">
        <v>60</v>
      </c>
      <c r="P26" t="s">
        <v>43</v>
      </c>
    </row>
    <row r="27" spans="1:16" ht="18" x14ac:dyDescent="0.25">
      <c r="C27" s="18" t="s">
        <v>44</v>
      </c>
      <c r="M27" s="22">
        <f>M23/'[1]Jambeck et al. (2014)'!M194</f>
        <v>6.5681385172847761E-3</v>
      </c>
      <c r="O27">
        <v>60</v>
      </c>
      <c r="P27" t="s">
        <v>45</v>
      </c>
    </row>
    <row r="28" spans="1:16" ht="18" x14ac:dyDescent="0.25">
      <c r="C28" s="18" t="s">
        <v>46</v>
      </c>
    </row>
    <row r="29" spans="1:16" ht="18" x14ac:dyDescent="0.25">
      <c r="C29" s="18" t="s">
        <v>47</v>
      </c>
    </row>
    <row r="30" spans="1:16" x14ac:dyDescent="0.25">
      <c r="C30" s="18" t="s">
        <v>48</v>
      </c>
    </row>
    <row r="31" spans="1:16" ht="18" x14ac:dyDescent="0.25">
      <c r="C31" s="18" t="s">
        <v>49</v>
      </c>
    </row>
    <row r="32" spans="1:16" x14ac:dyDescent="0.25">
      <c r="C32" s="18" t="s">
        <v>50</v>
      </c>
    </row>
    <row r="33" spans="3:3" ht="18" x14ac:dyDescent="0.25">
      <c r="C33" s="18" t="s">
        <v>51</v>
      </c>
    </row>
    <row r="35" spans="3:3" x14ac:dyDescent="0.25">
      <c r="C35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PICs+(Aus&amp;NZ)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Talouli</dc:creator>
  <cp:lastModifiedBy>Whitney Isenhower</cp:lastModifiedBy>
  <dcterms:created xsi:type="dcterms:W3CDTF">2018-04-26T01:10:27Z</dcterms:created>
  <dcterms:modified xsi:type="dcterms:W3CDTF">2018-06-07T01:36:22Z</dcterms:modified>
</cp:coreProperties>
</file>